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>
    <definedName name="_xlnm._FilterDatabase" localSheetId="0" hidden="1">'Sheet1'!$B$3:$D$41</definedName>
  </definedNames>
  <calcPr fullCalcOnLoad="1"/>
</workbook>
</file>

<file path=xl/sharedStrings.xml><?xml version="1.0" encoding="utf-8"?>
<sst xmlns="http://schemas.openxmlformats.org/spreadsheetml/2006/main" count="79" uniqueCount="79">
  <si>
    <t>Транспорт</t>
  </si>
  <si>
    <t>ОБЩЕГОСУДАРСТВЕННЫЕ ВОПРОСЫ</t>
  </si>
  <si>
    <t>СОЦИАЛЬНАЯ ПОЛИТИКА</t>
  </si>
  <si>
    <t>НАЦИОНАЛЬНАЯ ЭКОНОМИКА</t>
  </si>
  <si>
    <t>0106</t>
  </si>
  <si>
    <t>0412</t>
  </si>
  <si>
    <t>0500</t>
  </si>
  <si>
    <t>ЖИЛИЩНО-КОММУНАЛЬНОЕ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</si>
  <si>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</si>
  <si>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</si>
  <si>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0400</t>
  </si>
  <si>
    <t>0103</t>
  </si>
  <si>
    <t>0705</t>
  </si>
  <si>
    <t>0408</t>
  </si>
  <si>
    <t>Физическая культура</t>
  </si>
  <si>
    <t>0100</t>
  </si>
  <si>
    <t>0505</t>
  </si>
  <si>
    <t>0702</t>
  </si>
  <si>
    <t>Другие вопросы в области жилищно-коммунального хозяйства</t>
  </si>
  <si>
    <t>ФИЗИЧЕСКАЯ КУЛЬТУРА И СПОРТ</t>
  </si>
  <si>
    <t>0405</t>
  </si>
  <si>
    <t>Сельское хозяйство и рыболовство</t>
  </si>
  <si>
    <t>Другие вопросы в области национальной экономики</t>
  </si>
  <si>
    <t>0502</t>
  </si>
  <si>
    <t>Общее образование</t>
  </si>
  <si>
    <t>Пенсионное обеспечение</t>
  </si>
  <si>
    <t>Культура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</si>
  <si>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</si>
  <si>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0707</t>
  </si>
  <si>
    <t>1301</t>
  </si>
  <si>
    <t>1004</t>
  </si>
  <si>
    <t>0102</t>
  </si>
  <si>
    <t>Молодежная политика и оздоровление детей</t>
  </si>
  <si>
    <t>ОБРАЗОВАНИЕ</t>
  </si>
  <si>
    <t>1101</t>
  </si>
  <si>
    <t>7900</t>
  </si>
  <si>
    <t>1001</t>
  </si>
  <si>
    <t>0801</t>
  </si>
  <si>
    <t>Другие общегосударственные вопросы</t>
  </si>
  <si>
    <t>ОБСЛУЖИВАНИЕ ГОСУДАРСТВЕННОГО И МУНИЦИПАЛЬНОГО ДОЛГА</t>
  </si>
  <si>
    <t>0701</t>
  </si>
  <si>
    <t>Охрана семьи и детства</t>
  </si>
  <si>
    <t>0709</t>
  </si>
  <si>
    <t>Результат исполнения бюджета (дефицит "--", профицит "+")</t>
  </si>
  <si>
    <t>Профессиональная подготовка, переподготовка и повышение квалификации</t>
  </si>
  <si>
    <t>1006</t>
  </si>
  <si>
    <t>0104</t>
  </si>
  <si>
    <t>1300</t>
  </si>
  <si>
    <t>0113</t>
  </si>
  <si>
    <t>0409</t>
  </si>
  <si>
    <t>Другие вопросы в области социальной политики</t>
  </si>
  <si>
    <t>Дорожное хозяйство (дорожные фонды)</t>
  </si>
  <si>
    <t>Обслуживание государственного внутреннего и муниципального долга</t>
  </si>
  <si>
    <t>1100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</si>
  <si>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</si>
  <si>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</si>
  <si>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1000</t>
  </si>
  <si>
    <t>0800</t>
  </si>
  <si>
    <t>Расходы бюджета - всего</t>
  </si>
  <si>
    <t>Другие вопросы в области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</si>
  <si>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</si>
  <si>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0700</t>
  </si>
  <si>
    <t>Коммунальное хозяйство</t>
  </si>
  <si>
    <t>Наименование раздела, подраздела</t>
  </si>
  <si>
    <t>Раздел, подраздел</t>
  </si>
  <si>
    <t xml:space="preserve">Исполнено </t>
  </si>
  <si>
    <t>% в структуре общих расходов по исполнению</t>
  </si>
  <si>
    <t>Дополнительное образование</t>
  </si>
  <si>
    <t>0703</t>
  </si>
  <si>
    <t>ОХРАНА ОКРУЖАЮЩЕЙ СРЕДЫ</t>
  </si>
  <si>
    <t>Другие вопросы в области охраны окружающей среды</t>
  </si>
  <si>
    <t>0600</t>
  </si>
  <si>
    <t>0605</t>
  </si>
  <si>
    <t>Социальное обеспечение населения</t>
  </si>
  <si>
    <t>0105</t>
  </si>
  <si>
    <t>Судебная система</t>
  </si>
  <si>
    <t>Расходы бюджета Пучежского муниципального района по разделам и подразделам классификации расходов бюджета за 2019 год</t>
  </si>
  <si>
    <t>Благоустройство</t>
  </si>
  <si>
    <t xml:space="preserve">Приложение № 4  к решению Совета Пучежского муниципального района от   05.2020 №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</si>
</sst>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##\ ###\ ###\ ###\ ##0.00"/>
    <numFmt numFmtId="173" formatCode="_(\$#,##0_);\(\$#,##0\)"/>
    <numFmt numFmtId="174" formatCode="_(\$#,##0_);[Red]\(\$#,##0\)"/>
    <numFmt numFmtId="175" formatCode="_(\$#,##0.00_);\(\$#,##0.00\)"/>
    <numFmt numFmtId="176" formatCode="_(\$#,##0.00_);[Red]\(\$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.0"/>
  </numFmts>
  <fonts count="36">
    <font>
      <sz val="11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62"/>
      <name val="Cambria"/>
      <family val="1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5" fillId="5" borderId="0" applyNumberFormat="0" applyBorder="0" applyAlignment="0" applyProtection="0"/>
    <xf numFmtId="0" fontId="8" fillId="21" borderId="1" applyNumberFormat="0" applyAlignment="0" applyProtection="0"/>
    <xf numFmtId="0" fontId="1" fillId="20" borderId="2" applyNumberFormat="0" applyAlignment="0" applyProtection="0"/>
    <xf numFmtId="0" fontId="3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6" fillId="0" borderId="3" applyNumberFormat="0" applyFill="0" applyAlignment="0" applyProtection="0"/>
    <xf numFmtId="0" fontId="1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7" fillId="8" borderId="1" applyNumberFormat="0" applyAlignment="0" applyProtection="0"/>
    <xf numFmtId="0" fontId="2" fillId="0" borderId="6" applyNumberFormat="0" applyFill="0" applyAlignment="0" applyProtection="0"/>
    <xf numFmtId="0" fontId="9" fillId="22" borderId="0" applyNumberFormat="0" applyBorder="0" applyAlignment="0" applyProtection="0"/>
    <xf numFmtId="0" fontId="0" fillId="3" borderId="7" applyNumberFormat="0" applyFont="0" applyAlignment="0" applyProtection="0"/>
    <xf numFmtId="0" fontId="10" fillId="21" borderId="8" applyNumberFormat="0" applyAlignment="0" applyProtection="0"/>
    <xf numFmtId="0" fontId="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6" borderId="0" applyNumberFormat="0" applyBorder="0" applyAlignment="0" applyProtection="0"/>
    <xf numFmtId="0" fontId="17" fillId="8" borderId="1" applyNumberFormat="0" applyAlignment="0" applyProtection="0"/>
    <xf numFmtId="0" fontId="10" fillId="9" borderId="8" applyNumberFormat="0" applyAlignment="0" applyProtection="0"/>
    <xf numFmtId="0" fontId="27" fillId="9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1" fillId="20" borderId="2" applyNumberFormat="0" applyAlignment="0" applyProtection="0"/>
    <xf numFmtId="0" fontId="2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3" borderId="7" applyNumberFormat="0" applyFont="0" applyAlignment="0" applyProtection="0"/>
    <xf numFmtId="9" fontId="0" fillId="0" borderId="0" applyFont="0" applyFill="0" applyBorder="0" applyAlignment="0" applyProtection="0"/>
    <xf numFmtId="0" fontId="28" fillId="0" borderId="14" applyNumberFormat="0" applyFill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3"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32" fillId="27" borderId="15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/>
    </xf>
    <xf numFmtId="0" fontId="32" fillId="0" borderId="15" xfId="0" applyFont="1" applyBorder="1" applyAlignment="1">
      <alignment wrapText="1"/>
    </xf>
    <xf numFmtId="0" fontId="32" fillId="21" borderId="15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wrapText="1"/>
    </xf>
    <xf numFmtId="0" fontId="34" fillId="0" borderId="15" xfId="0" applyFont="1" applyFill="1" applyBorder="1" applyAlignment="1">
      <alignment horizontal="left" vertical="center" wrapText="1"/>
    </xf>
    <xf numFmtId="172" fontId="34" fillId="0" borderId="15" xfId="0" applyNumberFormat="1" applyFont="1" applyFill="1" applyBorder="1" applyAlignment="1">
      <alignment horizontal="center" vertical="center" wrapText="1"/>
    </xf>
    <xf numFmtId="0" fontId="32" fillId="0" borderId="15" xfId="0" applyFont="1" applyBorder="1" applyAlignment="1">
      <alignment/>
    </xf>
    <xf numFmtId="0" fontId="34" fillId="6" borderId="15" xfId="0" applyFont="1" applyFill="1" applyBorder="1" applyAlignment="1">
      <alignment horizontal="left" vertical="center" wrapText="1"/>
    </xf>
    <xf numFmtId="172" fontId="34" fillId="6" borderId="15" xfId="0" applyNumberFormat="1" applyFont="1" applyFill="1" applyBorder="1" applyAlignment="1">
      <alignment horizontal="center" vertical="center" wrapText="1"/>
    </xf>
    <xf numFmtId="179" fontId="32" fillId="6" borderId="15" xfId="0" applyNumberFormat="1" applyFont="1" applyFill="1" applyBorder="1" applyAlignment="1">
      <alignment horizontal="center"/>
    </xf>
    <xf numFmtId="179" fontId="32" fillId="0" borderId="15" xfId="0" applyNumberFormat="1" applyFont="1" applyBorder="1" applyAlignment="1">
      <alignment horizontal="center" vertical="center"/>
    </xf>
    <xf numFmtId="49" fontId="34" fillId="0" borderId="15" xfId="0" applyNumberFormat="1" applyFont="1" applyFill="1" applyBorder="1" applyAlignment="1">
      <alignment horizontal="left" vertical="center" wrapText="1"/>
    </xf>
    <xf numFmtId="179" fontId="32" fillId="6" borderId="15" xfId="0" applyNumberFormat="1" applyFont="1" applyFill="1" applyBorder="1" applyAlignment="1">
      <alignment horizontal="center" vertical="center"/>
    </xf>
    <xf numFmtId="49" fontId="34" fillId="6" borderId="15" xfId="0" applyNumberFormat="1" applyFont="1" applyFill="1" applyBorder="1" applyAlignment="1">
      <alignment horizontal="left" vertical="center" wrapText="1"/>
    </xf>
    <xf numFmtId="179" fontId="35" fillId="0" borderId="15" xfId="0" applyNumberFormat="1" applyFont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wrapText="1"/>
    </xf>
    <xf numFmtId="0" fontId="32" fillId="0" borderId="15" xfId="0" applyFont="1" applyBorder="1" applyAlignment="1">
      <alignment horizontal="center" vertical="center"/>
    </xf>
    <xf numFmtId="0" fontId="33" fillId="21" borderId="16" xfId="0" applyFont="1" applyFill="1" applyBorder="1" applyAlignment="1">
      <alignment horizontal="center" vertical="center" wrapText="1"/>
    </xf>
    <xf numFmtId="0" fontId="33" fillId="21" borderId="17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right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41"/>
  <sheetViews>
    <sheetView tabSelected="1" zoomScaleSheetLayoutView="100" zoomScalePageLayoutView="0" workbookViewId="0" topLeftCell="B1">
      <selection activeCell="J7" sqref="J7"/>
    </sheetView>
  </sheetViews>
  <sheetFormatPr defaultColWidth="9.421875" defaultRowHeight="15"/>
  <cols>
    <col min="1" max="1" width="2.00390625" style="0" hidden="1" customWidth="1"/>
    <col min="2" max="2" width="59.8515625" style="0" customWidth="1"/>
    <col min="3" max="3" width="9.57421875" style="0" customWidth="1"/>
    <col min="4" max="4" width="14.28125" style="0" customWidth="1"/>
    <col min="5" max="5" width="11.8515625" style="0" customWidth="1"/>
  </cols>
  <sheetData>
    <row r="1" spans="2:5" ht="15">
      <c r="B1" s="22" t="s">
        <v>78</v>
      </c>
      <c r="C1" s="22"/>
      <c r="D1" s="22"/>
      <c r="E1" s="22"/>
    </row>
    <row r="2" spans="1:5" ht="45" customHeight="1">
      <c r="A2" s="20" t="s">
        <v>76</v>
      </c>
      <c r="B2" s="21"/>
      <c r="C2" s="21"/>
      <c r="D2" s="21"/>
      <c r="E2" s="3"/>
    </row>
    <row r="3" spans="1:5" ht="69.75" customHeight="1">
      <c r="A3" s="4"/>
      <c r="B3" s="5" t="s">
        <v>63</v>
      </c>
      <c r="C3" s="5" t="s">
        <v>64</v>
      </c>
      <c r="D3" s="5" t="s">
        <v>65</v>
      </c>
      <c r="E3" s="2" t="s">
        <v>66</v>
      </c>
    </row>
    <row r="4" spans="1:5" ht="15" customHeight="1">
      <c r="A4" s="6"/>
      <c r="B4" s="7" t="s">
        <v>58</v>
      </c>
      <c r="C4" s="7"/>
      <c r="D4" s="8">
        <f>D5+D12+D17+D21+D23+D30+D32+D37+D39</f>
        <v>240471883.53999996</v>
      </c>
      <c r="E4" s="9"/>
    </row>
    <row r="5" spans="1:7" ht="15" customHeight="1">
      <c r="A5" s="6"/>
      <c r="B5" s="10" t="s">
        <v>1</v>
      </c>
      <c r="C5" s="10" t="s">
        <v>15</v>
      </c>
      <c r="D5" s="11">
        <f>SUM(D6:D11)</f>
        <v>31786326.189999998</v>
      </c>
      <c r="E5" s="12">
        <f>D5/D4*100</f>
        <v>13.218312977829974</v>
      </c>
      <c r="G5" s="1"/>
    </row>
    <row r="6" spans="1:5" ht="36" customHeight="1">
      <c r="A6" s="6"/>
      <c r="B6" s="7" t="s">
        <v>55</v>
      </c>
      <c r="C6" s="7" t="s">
        <v>31</v>
      </c>
      <c r="D6" s="8">
        <f>1224190.34+195300</f>
        <v>1419490.34</v>
      </c>
      <c r="E6" s="13">
        <f>D6/D4*100</f>
        <v>0.5902936838617489</v>
      </c>
    </row>
    <row r="7" spans="1:5" ht="42" customHeight="1">
      <c r="A7" s="6"/>
      <c r="B7" s="7" t="s">
        <v>27</v>
      </c>
      <c r="C7" s="7" t="s">
        <v>11</v>
      </c>
      <c r="D7" s="8">
        <v>722966.46</v>
      </c>
      <c r="E7" s="13">
        <f>D7/D4*100</f>
        <v>0.3006449025795326</v>
      </c>
    </row>
    <row r="8" spans="1:5" ht="43.5" customHeight="1">
      <c r="A8" s="6"/>
      <c r="B8" s="7" t="s">
        <v>8</v>
      </c>
      <c r="C8" s="7" t="s">
        <v>46</v>
      </c>
      <c r="D8" s="8">
        <v>13576261.55</v>
      </c>
      <c r="E8" s="13">
        <f>D8/D4*100</f>
        <v>5.645675224123129</v>
      </c>
    </row>
    <row r="9" spans="1:5" ht="18" customHeight="1">
      <c r="A9" s="6"/>
      <c r="B9" s="7" t="s">
        <v>75</v>
      </c>
      <c r="C9" s="14" t="s">
        <v>74</v>
      </c>
      <c r="D9" s="8">
        <v>3690</v>
      </c>
      <c r="E9" s="13">
        <f>D9/D4*100</f>
        <v>0.0015344829281824157</v>
      </c>
    </row>
    <row r="10" spans="1:5" ht="33" customHeight="1">
      <c r="A10" s="6"/>
      <c r="B10" s="7" t="s">
        <v>60</v>
      </c>
      <c r="C10" s="7" t="s">
        <v>4</v>
      </c>
      <c r="D10" s="8">
        <v>3838290.9</v>
      </c>
      <c r="E10" s="13">
        <f>D10/D4*100</f>
        <v>1.5961495554059402</v>
      </c>
    </row>
    <row r="11" spans="1:5" ht="15" customHeight="1">
      <c r="A11" s="6"/>
      <c r="B11" s="7" t="s">
        <v>38</v>
      </c>
      <c r="C11" s="7" t="s">
        <v>48</v>
      </c>
      <c r="D11" s="8">
        <v>12225626.94</v>
      </c>
      <c r="E11" s="13">
        <f>D11/D4*100</f>
        <v>5.084015128931443</v>
      </c>
    </row>
    <row r="12" spans="1:5" ht="15" customHeight="1">
      <c r="A12" s="6"/>
      <c r="B12" s="10" t="s">
        <v>3</v>
      </c>
      <c r="C12" s="10" t="s">
        <v>10</v>
      </c>
      <c r="D12" s="11">
        <f>SUM(D13:D16)</f>
        <v>24921028.79</v>
      </c>
      <c r="E12" s="15">
        <f>D12/D4*100</f>
        <v>10.363385699457313</v>
      </c>
    </row>
    <row r="13" spans="1:5" ht="15" customHeight="1">
      <c r="A13" s="6"/>
      <c r="B13" s="7" t="s">
        <v>21</v>
      </c>
      <c r="C13" s="7" t="s">
        <v>20</v>
      </c>
      <c r="D13" s="8">
        <v>207232.5</v>
      </c>
      <c r="E13" s="13">
        <f>D13/D4*100</f>
        <v>0.08617743452969173</v>
      </c>
    </row>
    <row r="14" spans="1:5" ht="15" customHeight="1">
      <c r="A14" s="6"/>
      <c r="B14" s="7" t="s">
        <v>0</v>
      </c>
      <c r="C14" s="7" t="s">
        <v>13</v>
      </c>
      <c r="D14" s="8">
        <v>8447079.95</v>
      </c>
      <c r="E14" s="13">
        <f>D14/D4*100</f>
        <v>3.5127100206685564</v>
      </c>
    </row>
    <row r="15" spans="1:5" ht="15" customHeight="1">
      <c r="A15" s="6"/>
      <c r="B15" s="7" t="s">
        <v>51</v>
      </c>
      <c r="C15" s="7" t="s">
        <v>49</v>
      </c>
      <c r="D15" s="8">
        <v>13226435.1</v>
      </c>
      <c r="E15" s="13">
        <f>D15/D4*100</f>
        <v>5.500200233512921</v>
      </c>
    </row>
    <row r="16" spans="1:5" ht="15" customHeight="1">
      <c r="A16" s="6"/>
      <c r="B16" s="7" t="s">
        <v>22</v>
      </c>
      <c r="C16" s="7" t="s">
        <v>5</v>
      </c>
      <c r="D16" s="8">
        <v>3040281.24</v>
      </c>
      <c r="E16" s="13">
        <f>D16/D4*100</f>
        <v>1.2642980107461428</v>
      </c>
    </row>
    <row r="17" spans="1:5" ht="15" customHeight="1">
      <c r="A17" s="6"/>
      <c r="B17" s="10" t="s">
        <v>7</v>
      </c>
      <c r="C17" s="10" t="s">
        <v>6</v>
      </c>
      <c r="D17" s="11">
        <f>SUM(D18:D20)</f>
        <v>15179184.53</v>
      </c>
      <c r="E17" s="15">
        <f>D17/D4*100</f>
        <v>6.312249193771172</v>
      </c>
    </row>
    <row r="18" spans="1:5" ht="15" customHeight="1">
      <c r="A18" s="6"/>
      <c r="B18" s="7" t="s">
        <v>62</v>
      </c>
      <c r="C18" s="7" t="s">
        <v>23</v>
      </c>
      <c r="D18" s="8">
        <v>10450498.37</v>
      </c>
      <c r="E18" s="13">
        <f>D18/D4*100</f>
        <v>4.345829631372131</v>
      </c>
    </row>
    <row r="19" spans="1:5" ht="15" customHeight="1">
      <c r="A19" s="6"/>
      <c r="B19" s="7" t="s">
        <v>77</v>
      </c>
      <c r="C19" s="7">
        <v>503</v>
      </c>
      <c r="D19" s="8">
        <v>0</v>
      </c>
      <c r="E19" s="13">
        <f>D19/D5*100</f>
        <v>0</v>
      </c>
    </row>
    <row r="20" spans="1:5" ht="20.25" customHeight="1">
      <c r="A20" s="6"/>
      <c r="B20" s="7" t="s">
        <v>18</v>
      </c>
      <c r="C20" s="7" t="s">
        <v>16</v>
      </c>
      <c r="D20" s="8">
        <v>4728686.16</v>
      </c>
      <c r="E20" s="13">
        <f>D20/D4*100</f>
        <v>1.9664195623990417</v>
      </c>
    </row>
    <row r="21" spans="1:5" ht="20.25" customHeight="1" hidden="1">
      <c r="A21" s="6"/>
      <c r="B21" s="10" t="s">
        <v>69</v>
      </c>
      <c r="C21" s="16" t="s">
        <v>71</v>
      </c>
      <c r="D21" s="11">
        <f>D22</f>
        <v>0</v>
      </c>
      <c r="E21" s="15">
        <f>D21/D4*100</f>
        <v>0</v>
      </c>
    </row>
    <row r="22" spans="1:5" ht="20.25" customHeight="1" hidden="1">
      <c r="A22" s="6"/>
      <c r="B22" s="7" t="s">
        <v>70</v>
      </c>
      <c r="C22" s="14" t="s">
        <v>72</v>
      </c>
      <c r="D22" s="8">
        <v>0</v>
      </c>
      <c r="E22" s="13">
        <f>D22/D4*100</f>
        <v>0</v>
      </c>
    </row>
    <row r="23" spans="1:5" ht="15" customHeight="1">
      <c r="A23" s="6"/>
      <c r="B23" s="10" t="s">
        <v>33</v>
      </c>
      <c r="C23" s="10" t="s">
        <v>61</v>
      </c>
      <c r="D23" s="11">
        <f>SUM(D24:D29)</f>
        <v>130857700.26999998</v>
      </c>
      <c r="E23" s="15">
        <f>D23/D4*100</f>
        <v>54.41704799065757</v>
      </c>
    </row>
    <row r="24" spans="1:5" ht="15" customHeight="1">
      <c r="A24" s="6"/>
      <c r="B24" s="7" t="s">
        <v>54</v>
      </c>
      <c r="C24" s="7" t="s">
        <v>40</v>
      </c>
      <c r="D24" s="8">
        <v>42542426.5</v>
      </c>
      <c r="E24" s="13">
        <f>D24/D4*100</f>
        <v>17.69122688013691</v>
      </c>
    </row>
    <row r="25" spans="1:5" ht="15" customHeight="1">
      <c r="A25" s="6"/>
      <c r="B25" s="7" t="s">
        <v>24</v>
      </c>
      <c r="C25" s="7" t="s">
        <v>17</v>
      </c>
      <c r="D25" s="8">
        <v>60979682.26</v>
      </c>
      <c r="E25" s="13">
        <f>D25/D4*100</f>
        <v>25.35834184118106</v>
      </c>
    </row>
    <row r="26" spans="1:5" ht="15" customHeight="1">
      <c r="A26" s="6"/>
      <c r="B26" s="7" t="s">
        <v>67</v>
      </c>
      <c r="C26" s="14" t="s">
        <v>68</v>
      </c>
      <c r="D26" s="8">
        <v>20168613.29</v>
      </c>
      <c r="E26" s="17">
        <f>D26/D4*100</f>
        <v>8.387098313988615</v>
      </c>
    </row>
    <row r="27" spans="1:5" ht="27" customHeight="1">
      <c r="A27" s="6"/>
      <c r="B27" s="7" t="s">
        <v>44</v>
      </c>
      <c r="C27" s="7" t="s">
        <v>12</v>
      </c>
      <c r="D27" s="8">
        <v>206516.5</v>
      </c>
      <c r="E27" s="13">
        <f>D27/D4*100</f>
        <v>0.08587968662275985</v>
      </c>
    </row>
    <row r="28" spans="1:5" ht="15" customHeight="1">
      <c r="A28" s="6"/>
      <c r="B28" s="7" t="s">
        <v>32</v>
      </c>
      <c r="C28" s="7" t="s">
        <v>28</v>
      </c>
      <c r="D28" s="8">
        <v>1332070.2</v>
      </c>
      <c r="E28" s="13">
        <f>D28/D4*100</f>
        <v>0.5539401032630179</v>
      </c>
    </row>
    <row r="29" spans="1:5" ht="15" customHeight="1">
      <c r="A29" s="6"/>
      <c r="B29" s="7" t="s">
        <v>59</v>
      </c>
      <c r="C29" s="7" t="s">
        <v>42</v>
      </c>
      <c r="D29" s="8">
        <v>5628391.52</v>
      </c>
      <c r="E29" s="13">
        <f>D29/D4*100</f>
        <v>2.3405611654652243</v>
      </c>
    </row>
    <row r="30" spans="1:5" ht="15" customHeight="1">
      <c r="A30" s="6"/>
      <c r="B30" s="10" t="s">
        <v>9</v>
      </c>
      <c r="C30" s="10" t="s">
        <v>57</v>
      </c>
      <c r="D30" s="11">
        <f>SUM(D31)</f>
        <v>30560367.4</v>
      </c>
      <c r="E30" s="15">
        <f>D30/D4*100</f>
        <v>12.708499201702558</v>
      </c>
    </row>
    <row r="31" spans="1:5" ht="15" customHeight="1">
      <c r="A31" s="6"/>
      <c r="B31" s="7" t="s">
        <v>26</v>
      </c>
      <c r="C31" s="7" t="s">
        <v>37</v>
      </c>
      <c r="D31" s="8">
        <v>30560367.4</v>
      </c>
      <c r="E31" s="13">
        <f>D31/D4*100</f>
        <v>12.708499201702558</v>
      </c>
    </row>
    <row r="32" spans="1:5" ht="15" customHeight="1">
      <c r="A32" s="6"/>
      <c r="B32" s="10" t="s">
        <v>2</v>
      </c>
      <c r="C32" s="10" t="s">
        <v>56</v>
      </c>
      <c r="D32" s="11">
        <f>SUM(D33:D36)</f>
        <v>5669971.91</v>
      </c>
      <c r="E32" s="15">
        <f>D32/D4*100</f>
        <v>2.3578523303980607</v>
      </c>
    </row>
    <row r="33" spans="1:5" ht="15" customHeight="1">
      <c r="A33" s="6"/>
      <c r="B33" s="7" t="s">
        <v>25</v>
      </c>
      <c r="C33" s="7" t="s">
        <v>36</v>
      </c>
      <c r="D33" s="8">
        <v>1468194.51</v>
      </c>
      <c r="E33" s="13">
        <f>D33/D4*100</f>
        <v>0.610547265811964</v>
      </c>
    </row>
    <row r="34" spans="1:5" ht="15" customHeight="1">
      <c r="A34" s="6"/>
      <c r="B34" s="7" t="s">
        <v>73</v>
      </c>
      <c r="C34" s="7">
        <v>1003</v>
      </c>
      <c r="D34" s="8">
        <v>2498428.8</v>
      </c>
      <c r="E34" s="13">
        <f>D34/D4*100</f>
        <v>1.0389691980702653</v>
      </c>
    </row>
    <row r="35" spans="1:5" ht="15" customHeight="1">
      <c r="A35" s="6"/>
      <c r="B35" s="7" t="s">
        <v>41</v>
      </c>
      <c r="C35" s="7" t="s">
        <v>30</v>
      </c>
      <c r="D35" s="8">
        <v>1185198.6</v>
      </c>
      <c r="E35" s="13">
        <f>D35/D4*100</f>
        <v>0.4928636905706504</v>
      </c>
    </row>
    <row r="36" spans="1:5" ht="15" customHeight="1">
      <c r="A36" s="6"/>
      <c r="B36" s="7" t="s">
        <v>50</v>
      </c>
      <c r="C36" s="7" t="s">
        <v>45</v>
      </c>
      <c r="D36" s="8">
        <v>518150</v>
      </c>
      <c r="E36" s="13">
        <f>D36/D4*100</f>
        <v>0.21547217594518123</v>
      </c>
    </row>
    <row r="37" spans="1:5" ht="15" customHeight="1">
      <c r="A37" s="6"/>
      <c r="B37" s="10" t="s">
        <v>19</v>
      </c>
      <c r="C37" s="10" t="s">
        <v>53</v>
      </c>
      <c r="D37" s="11">
        <f>SUM(D38:D38)</f>
        <v>1491761</v>
      </c>
      <c r="E37" s="15">
        <f>D37/D4*100</f>
        <v>0.6203473678667557</v>
      </c>
    </row>
    <row r="38" spans="1:5" ht="15" customHeight="1">
      <c r="A38" s="6"/>
      <c r="B38" s="7" t="s">
        <v>14</v>
      </c>
      <c r="C38" s="7" t="s">
        <v>34</v>
      </c>
      <c r="D38" s="8">
        <v>1491761</v>
      </c>
      <c r="E38" s="13">
        <f>D38/D4*100</f>
        <v>0.6203473678667557</v>
      </c>
    </row>
    <row r="39" spans="1:5" ht="27" customHeight="1">
      <c r="A39" s="6"/>
      <c r="B39" s="10" t="s">
        <v>39</v>
      </c>
      <c r="C39" s="10" t="s">
        <v>47</v>
      </c>
      <c r="D39" s="11">
        <f>SUM(D40)</f>
        <v>5543.45</v>
      </c>
      <c r="E39" s="15">
        <f>D39/D4*100</f>
        <v>0.002305238316594258</v>
      </c>
    </row>
    <row r="40" spans="1:5" ht="25.5" customHeight="1">
      <c r="A40" s="6"/>
      <c r="B40" s="7" t="s">
        <v>52</v>
      </c>
      <c r="C40" s="7" t="s">
        <v>29</v>
      </c>
      <c r="D40" s="8">
        <v>5543.45</v>
      </c>
      <c r="E40" s="13">
        <f>D40/D4*100</f>
        <v>0.002305238316594258</v>
      </c>
    </row>
    <row r="41" spans="1:5" ht="24.75" customHeight="1">
      <c r="A41" s="6"/>
      <c r="B41" s="18" t="s">
        <v>43</v>
      </c>
      <c r="C41" s="18" t="s">
        <v>35</v>
      </c>
      <c r="D41" s="8">
        <v>-788364.34</v>
      </c>
      <c r="E41" s="19"/>
    </row>
  </sheetData>
  <sheetProtection/>
  <autoFilter ref="B3:D41"/>
  <mergeCells count="2">
    <mergeCell ref="A2:D2"/>
    <mergeCell ref="B1:E1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РФО</cp:lastModifiedBy>
  <cp:lastPrinted>2020-03-30T12:23:30Z</cp:lastPrinted>
  <dcterms:created xsi:type="dcterms:W3CDTF">2017-04-18T09:53:03Z</dcterms:created>
  <dcterms:modified xsi:type="dcterms:W3CDTF">2020-05-20T12:40:52Z</dcterms:modified>
  <cp:category/>
  <cp:version/>
  <cp:contentType/>
  <cp:contentStatus/>
</cp:coreProperties>
</file>